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ANUAL 2020\"/>
    </mc:Choice>
  </mc:AlternateContent>
  <bookViews>
    <workbookView xWindow="0" yWindow="0" windowWidth="28800" windowHeight="12132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H21" i="4"/>
  <c r="G21" i="4"/>
  <c r="F21" i="4"/>
  <c r="E21" i="4"/>
  <c r="D21" i="4"/>
  <c r="C31" i="4"/>
  <c r="C21" i="4"/>
  <c r="H38" i="4" l="1"/>
  <c r="E38" i="4"/>
  <c r="E37" i="4" s="1"/>
  <c r="H37" i="4"/>
  <c r="G37" i="4"/>
  <c r="G39" i="4" s="1"/>
  <c r="F37" i="4"/>
  <c r="F39" i="4" s="1"/>
  <c r="D37" i="4"/>
  <c r="D39" i="4" s="1"/>
  <c r="C37" i="4"/>
  <c r="C39" i="4" s="1"/>
  <c r="H35" i="4"/>
  <c r="E35" i="4"/>
  <c r="H34" i="4"/>
  <c r="H31" i="4" s="1"/>
  <c r="E34" i="4"/>
  <c r="E31" i="4" s="1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39" i="4" l="1"/>
  <c r="H39" i="4"/>
  <c r="H16" i="4"/>
  <c r="E16" i="4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<sst xmlns="http://schemas.openxmlformats.org/spreadsheetml/2006/main" count="98" uniqueCount="50">
  <si>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</si>
  <si>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</si>
  <si>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</si>
  <si>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</si>
  <si>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</si>
  <si>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</si>
  <si>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</si>
  <si>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</si>
  <si>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</si>
  <si>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</si>
  <si>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</si>
  <si>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</si>
  <si>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</si>
  <si>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</si>
  <si>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</si>
  <si>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</si>
  <si>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</si>
  <si>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</si>
  <si>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</si>
  <si>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</si>
  <si>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</si>
  <si>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</si>
  <si>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</si>
  <si>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</si>
  <si>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</si>
  <si>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</si>
  <si>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</si>
  <si>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</si>
  <si>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</si>
  <si>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</si>
  <si>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</si>
  <si>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</si>
  <si>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</si>
  <si>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</si>
  <si>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</si>
  <si>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</si>
  <si>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</si>
  <si>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</si>
  <si>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</si>
  <si>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</si>
  <si>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</si>
  <si>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</si>
  <si>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</si>
  <si>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</si>
  <si>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</si>
  <si>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</si>
  <si>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</si>
  <si>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</si>
  <si>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</si>
  <si>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PARA EL DESARROLLO INTEGRAL DE LA FAMILIA DEL MUNICIPIO DE ACAMBARO GUANAJUATO
ESTADO ANALÍTICO DE INGRESOS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</si>
</sst>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topLeftCell="A22" zoomScaleNormal="100" workbookViewId="0">
      <selection sqref="A1:H1"/>
    </sheetView>
  </sheetViews>
  <sheetFormatPr baseColWidth="10" defaultColWidth="12" defaultRowHeight="10.199999999999999" x14ac:dyDescent="0.2"/>
  <cols>
    <col min="1" max="1" width="1.85546875" style="2" customWidth="1"/>
    <col min="2" max="2" width="62.4257812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9" s="3" customFormat="1" ht="39.9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2464712</v>
      </c>
      <c r="D11" s="22">
        <v>165630</v>
      </c>
      <c r="E11" s="22">
        <f t="shared" si="2"/>
        <v>2630342</v>
      </c>
      <c r="F11" s="22">
        <v>2208323</v>
      </c>
      <c r="G11" s="22">
        <v>2208323</v>
      </c>
      <c r="H11" s="22">
        <f t="shared" si="3"/>
        <v>-256389</v>
      </c>
      <c r="I11" s="45" t="s">
        <v>42</v>
      </c>
    </row>
    <row r="12" spans="1:9" ht="20.399999999999999" x14ac:dyDescent="0.2">
      <c r="A12" s="40"/>
      <c r="B12" s="43" t="s">
        <v>25</v>
      </c>
      <c r="C12" s="22">
        <v>0</v>
      </c>
      <c r="D12" s="22">
        <v>379405</v>
      </c>
      <c r="E12" s="22">
        <f t="shared" si="2"/>
        <v>379405</v>
      </c>
      <c r="F12" s="22">
        <v>379405</v>
      </c>
      <c r="G12" s="22">
        <v>379405</v>
      </c>
      <c r="H12" s="22">
        <f t="shared" si="3"/>
        <v>379405</v>
      </c>
      <c r="I12" s="45" t="s">
        <v>43</v>
      </c>
    </row>
    <row r="13" spans="1:9" ht="20.399999999999999" x14ac:dyDescent="0.2">
      <c r="A13" s="40"/>
      <c r="B13" s="43" t="s">
        <v>26</v>
      </c>
      <c r="C13" s="22">
        <v>8796912</v>
      </c>
      <c r="D13" s="22">
        <v>83544.05</v>
      </c>
      <c r="E13" s="22">
        <f t="shared" si="2"/>
        <v>8880456.0500000007</v>
      </c>
      <c r="F13" s="22">
        <v>8880456</v>
      </c>
      <c r="G13" s="22">
        <v>8880456</v>
      </c>
      <c r="H13" s="22">
        <f t="shared" si="3"/>
        <v>83544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638085.85</v>
      </c>
      <c r="E14" s="22">
        <f t="shared" ref="E14" si="4">C14+D14</f>
        <v>638085.85</v>
      </c>
      <c r="F14" s="22">
        <v>638085.85</v>
      </c>
      <c r="G14" s="22">
        <v>638085.85</v>
      </c>
      <c r="H14" s="22">
        <f t="shared" ref="H14" si="5">G14-C14</f>
        <v>638085.85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11261624</v>
      </c>
      <c r="D16" s="23">
        <f t="shared" ref="D16:H16" si="6">SUM(D5:D14)</f>
        <v>1266664.8999999999</v>
      </c>
      <c r="E16" s="23">
        <f t="shared" si="6"/>
        <v>12528288.9</v>
      </c>
      <c r="F16" s="23">
        <f t="shared" si="6"/>
        <v>12106269.85</v>
      </c>
      <c r="G16" s="11">
        <f t="shared" si="6"/>
        <v>12106269.85</v>
      </c>
      <c r="H16" s="12">
        <f t="shared" si="6"/>
        <v>844645.85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0.399999999999999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ht="11.4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ht="11.4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0.399999999999999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0.399999999999999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11261624</v>
      </c>
      <c r="D31" s="26">
        <f t="shared" si="14"/>
        <v>628579.05000000005</v>
      </c>
      <c r="E31" s="26">
        <f t="shared" si="14"/>
        <v>11890203.050000001</v>
      </c>
      <c r="F31" s="26">
        <f t="shared" si="14"/>
        <v>11468184</v>
      </c>
      <c r="G31" s="26">
        <f t="shared" si="14"/>
        <v>11468184</v>
      </c>
      <c r="H31" s="26">
        <f t="shared" si="14"/>
        <v>206560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ht="11.4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ht="11.4" x14ac:dyDescent="0.2">
      <c r="A34" s="16"/>
      <c r="B34" s="17" t="s">
        <v>32</v>
      </c>
      <c r="C34" s="25">
        <v>2464712</v>
      </c>
      <c r="D34" s="25">
        <v>165630</v>
      </c>
      <c r="E34" s="25">
        <f>C34+D34</f>
        <v>2630342</v>
      </c>
      <c r="F34" s="25">
        <v>2208323</v>
      </c>
      <c r="G34" s="25">
        <v>2208323</v>
      </c>
      <c r="H34" s="25">
        <f t="shared" si="15"/>
        <v>-256389</v>
      </c>
      <c r="I34" s="45" t="s">
        <v>42</v>
      </c>
    </row>
    <row r="35" spans="1:9" ht="20.399999999999999" x14ac:dyDescent="0.2">
      <c r="A35" s="16"/>
      <c r="B35" s="17" t="s">
        <v>26</v>
      </c>
      <c r="C35" s="25">
        <v>8796912</v>
      </c>
      <c r="D35" s="25">
        <v>462949.05</v>
      </c>
      <c r="E35" s="25">
        <f>C35+D35</f>
        <v>9259861.0500000007</v>
      </c>
      <c r="F35" s="25">
        <v>9259861</v>
      </c>
      <c r="G35" s="25">
        <v>9259861</v>
      </c>
      <c r="H35" s="25">
        <f t="shared" ref="H35" si="16">G35-C35</f>
        <v>462949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638085.85</v>
      </c>
      <c r="E37" s="26">
        <f t="shared" si="17"/>
        <v>638085.85</v>
      </c>
      <c r="F37" s="26">
        <f t="shared" si="17"/>
        <v>638085.85</v>
      </c>
      <c r="G37" s="26">
        <f t="shared" si="17"/>
        <v>638085.85</v>
      </c>
      <c r="H37" s="26">
        <f t="shared" si="17"/>
        <v>638085.85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638085.85</v>
      </c>
      <c r="E38" s="25">
        <f>C38+D38</f>
        <v>638085.85</v>
      </c>
      <c r="F38" s="25">
        <v>638085.85</v>
      </c>
      <c r="G38" s="25">
        <v>638085.85</v>
      </c>
      <c r="H38" s="25">
        <f>G38-C38</f>
        <v>638085.85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11261624</v>
      </c>
      <c r="D39" s="23">
        <f t="shared" ref="D39:H39" si="18">SUM(D37+D31+D21)</f>
        <v>1266664.8999999999</v>
      </c>
      <c r="E39" s="23">
        <f t="shared" si="18"/>
        <v>12528288.9</v>
      </c>
      <c r="F39" s="23">
        <f t="shared" si="18"/>
        <v>12106269.85</v>
      </c>
      <c r="G39" s="23">
        <f t="shared" si="18"/>
        <v>12106269.85</v>
      </c>
      <c r="H39" s="12">
        <f t="shared" si="18"/>
        <v>844645.85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1.6" x14ac:dyDescent="0.2">
      <c r="B42" s="38" t="s">
        <v>34</v>
      </c>
    </row>
    <row r="43" spans="1:9" ht="11.4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2019-04-05T21:16:20Z</cp:lastPrinted>
  <dcterms:created xsi:type="dcterms:W3CDTF">2012-12-11T20:48:19Z</dcterms:created>
  <dcterms:modified xsi:type="dcterms:W3CDTF">2021-02-22T19:06:09Z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